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NERGIA 5\Documents\1. FESZ-UNAM(En Proceso de acomodo)\1 MATERIAS(1.86GB\2. LTP 6o\Formatos\"/>
    </mc:Choice>
  </mc:AlternateContent>
  <xr:revisionPtr revIDLastSave="0" documentId="13_ncr:1_{1586A27C-9F58-4FBA-8BA9-1B4A00402FC1}" xr6:coauthVersionLast="47" xr6:coauthVersionMax="47" xr10:uidLastSave="{00000000-0000-0000-0000-000000000000}"/>
  <bookViews>
    <workbookView xWindow="-120" yWindow="-120" windowWidth="29040" windowHeight="15720" xr2:uid="{A219E52C-260B-4901-AC50-E9185A9B7AF7}"/>
  </bookViews>
  <sheets>
    <sheet name="DASHBOARD" sheetId="2" r:id="rId1"/>
    <sheet name="SOLUBILIDAD" sheetId="1" r:id="rId2"/>
    <sheet name="DENSIDAD" sheetId="3" r:id="rId3"/>
    <sheet name="INDICE DE REFRACCIÓ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D38" i="1"/>
  <c r="D37" i="1"/>
  <c r="D36" i="1"/>
  <c r="D35" i="1"/>
  <c r="D34" i="1"/>
  <c r="F10" i="1"/>
  <c r="F11" i="1"/>
  <c r="F12" i="1"/>
  <c r="F13" i="1"/>
  <c r="F14" i="1"/>
  <c r="F9" i="1"/>
  <c r="E14" i="1"/>
  <c r="E11" i="1"/>
  <c r="E13" i="1"/>
  <c r="E10" i="1"/>
  <c r="E12" i="1"/>
  <c r="E9" i="1"/>
</calcChain>
</file>

<file path=xl/sharedStrings.xml><?xml version="1.0" encoding="utf-8"?>
<sst xmlns="http://schemas.openxmlformats.org/spreadsheetml/2006/main" count="35" uniqueCount="22">
  <si>
    <t>Azucar</t>
  </si>
  <si>
    <t>Sal</t>
  </si>
  <si>
    <t>T</t>
  </si>
  <si>
    <t>Valores teóricos</t>
  </si>
  <si>
    <t>Valores experimentales</t>
  </si>
  <si>
    <t>Azucar-E</t>
  </si>
  <si>
    <t>Sal-E</t>
  </si>
  <si>
    <t>FORMATO PRÁCTICA 1</t>
  </si>
  <si>
    <t>SOLUBILIDAD</t>
  </si>
  <si>
    <t>*Los datos de valores experimentales son solo ejemplo</t>
  </si>
  <si>
    <t>Gráfica Sacarosa</t>
  </si>
  <si>
    <t>Ejemplo</t>
  </si>
  <si>
    <t>Gráfica Sal</t>
  </si>
  <si>
    <t>T [°C]</t>
  </si>
  <si>
    <t>Semestre</t>
  </si>
  <si>
    <t>Profesor</t>
  </si>
  <si>
    <t>Equipo</t>
  </si>
  <si>
    <t>Integrantes</t>
  </si>
  <si>
    <t>2025-1</t>
  </si>
  <si>
    <t>Rodolfo Herrera</t>
  </si>
  <si>
    <t>Práctica</t>
  </si>
  <si>
    <t>Contenido: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</si>
</sst>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8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Border="1"/>
    <xf numFmtId="168" fontId="5" fillId="0" borderId="0" xfId="0" applyNumberFormat="1" applyFont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Solubilidad Sacarosa/Sal</a:t>
            </a:r>
          </a:p>
          <a:p>
            <a:pPr>
              <a:defRPr/>
            </a:pPr>
            <a:r>
              <a:rPr lang="es-MX"/>
              <a:t>gramos/100 ml agua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SOLUBILIDAD!$C$8</c:f>
              <c:strCache>
                <c:ptCount val="1"/>
                <c:pt idx="0">
                  <c:v>Azucar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poly"/>
            <c:order val="4"/>
            <c:dispRSqr val="1"/>
            <c:dispEq val="1"/>
            <c:trendlineLbl>
              <c:numFmt formatCode="0.00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</c:trendlineLbl>
          </c:trendline>
          <c:xVal>
            <c:numRef>
              <c:f>SOLUBILIDAD!$B$9:$B$14</c:f>
              <c:numCache>
                <c:formatCode>General</c:formatCode>
                <c:ptCount val="6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</c:numCache>
            </c:numRef>
          </c:xVal>
          <c:yVal>
            <c:numRef>
              <c:f>SOLUBILIDAD!$C$9:$C$14</c:f>
              <c:numCache>
                <c:formatCode>General</c:formatCode>
                <c:ptCount val="6"/>
                <c:pt idx="0">
                  <c:v>181</c:v>
                </c:pt>
                <c:pt idx="1">
                  <c:v>200</c:v>
                </c:pt>
                <c:pt idx="2">
                  <c:v>242</c:v>
                </c:pt>
                <c:pt idx="3">
                  <c:v>300</c:v>
                </c:pt>
                <c:pt idx="4">
                  <c:v>378</c:v>
                </c:pt>
                <c:pt idx="5">
                  <c:v>500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34C-4AE1-9F21-06E430005640}"/>
            </c:ext>
          </c:extLst>
        </c:ser>
        <c:ser>
          <c:idx val="1"/>
          <c:order val="1"/>
          <c:tx>
            <c:strRef>
              <c:f>SOLUBILIDAD!$D$8</c:f>
              <c:strCache>
                <c:ptCount val="1"/>
                <c:pt idx="0">
                  <c:v>Sal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2.5202333953420256E-2"/>
                  <c:y val="-0.11023202626675421"/>
                </c:manualLayout>
              </c:layout>
              <c:numFmt formatCode="#,##0.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</c:trendlineLbl>
          </c:trendline>
          <c:xVal>
            <c:numRef>
              <c:f>SOLUBILIDAD!$B$9:$B$14</c:f>
              <c:numCache>
                <c:formatCode>General</c:formatCode>
                <c:ptCount val="6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</c:numCache>
            </c:numRef>
          </c:xVal>
          <c:yVal>
            <c:numRef>
              <c:f>SOLUBILIDAD!$D$9:$D$14</c:f>
              <c:numCache>
                <c:formatCode>0.0</c:formatCode>
                <c:ptCount val="6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34C-4AE1-9F21-06E430005640}"/>
            </c:ext>
          </c:extLst>
        </c:ser>
        <c:ser>
          <c:idx val="2"/>
          <c:order val="2"/>
          <c:tx>
            <c:strRef>
              <c:f>SOLUBILIDAD!$E$8</c:f>
              <c:strCache>
                <c:ptCount val="1"/>
                <c:pt idx="0">
                  <c:v>Azucar-E</c:v>
                </c:pt>
              </c:strCache>
            </c:strRef>
          </c:tx>
          <c:spPr>
            <a:ln w="22225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6">
                    <a:lumMod val="75000"/>
                  </a:schemeClr>
                </a:solidFill>
                <a:round/>
              </a:ln>
              <a:effectLst/>
            </c:spPr>
          </c:marker>
          <c:dPt>
            <c:idx val="0"/>
            <c:marker>
              <c:symbol val="triangle"/>
              <c:size val="6"/>
              <c:spPr>
                <a:solidFill>
                  <a:schemeClr val="accent3"/>
                </a:solidFill>
                <a:ln w="9525">
                  <a:solidFill>
                    <a:schemeClr val="accent6">
                      <a:lumMod val="75000"/>
                    </a:schemeClr>
                  </a:solidFill>
                  <a:round/>
                </a:ln>
                <a:effectLst/>
              </c:spPr>
            </c:marker>
            <c:bubble3D val="0"/>
            <c:spPr>
              <a:ln w="22225" cap="rnd">
                <a:solidFill>
                  <a:schemeClr val="accent3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E34C-4AE1-9F21-06E430005640}"/>
              </c:ext>
            </c:extLst>
          </c:dPt>
          <c:xVal>
            <c:numRef>
              <c:f>SOLUBILIDAD!$B$9:$B$14</c:f>
              <c:numCache>
                <c:formatCode>General</c:formatCode>
                <c:ptCount val="6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</c:numCache>
            </c:numRef>
          </c:xVal>
          <c:yVal>
            <c:numRef>
              <c:f>SOLUBILIDAD!$E$9:$E$14</c:f>
              <c:numCache>
                <c:formatCode>General</c:formatCode>
                <c:ptCount val="6"/>
                <c:pt idx="0">
                  <c:v>231</c:v>
                </c:pt>
                <c:pt idx="1">
                  <c:v>210</c:v>
                </c:pt>
                <c:pt idx="2">
                  <c:v>322</c:v>
                </c:pt>
                <c:pt idx="3">
                  <c:v>350</c:v>
                </c:pt>
                <c:pt idx="4">
                  <c:v>388</c:v>
                </c:pt>
                <c:pt idx="5">
                  <c:v>450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34C-4AE1-9F21-06E430005640}"/>
            </c:ext>
          </c:extLst>
        </c:ser>
        <c:ser>
          <c:idx val="3"/>
          <c:order val="3"/>
          <c:tx>
            <c:strRef>
              <c:f>SOLUBILIDAD!$F$8</c:f>
              <c:strCache>
                <c:ptCount val="1"/>
                <c:pt idx="0">
                  <c:v>Sal-E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xVal>
            <c:numRef>
              <c:f>SOLUBILIDAD!$B$9:$B$14</c:f>
              <c:numCache>
                <c:formatCode>General</c:formatCode>
                <c:ptCount val="6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</c:numCache>
            </c:numRef>
          </c:xVal>
          <c:yVal>
            <c:numRef>
              <c:f>SOLUBILIDAD!$F$9:$F$14</c:f>
              <c:numCache>
                <c:formatCode>0.0</c:formatCode>
                <c:ptCount val="6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64</c:v>
                </c:pt>
                <c:pt idx="5">
                  <c:v>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34C-4AE1-9F21-06E430005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1119512"/>
        <c:axId val="551122392"/>
      </c:scatterChart>
      <c:valAx>
        <c:axId val="551119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400" b="1"/>
                  <a:t>Temperatura [°C]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51122392"/>
        <c:crosses val="autoZero"/>
        <c:crossBetween val="midCat"/>
      </c:valAx>
      <c:valAx>
        <c:axId val="551122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400" b="1"/>
                  <a:t>gramos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511195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Solubilidad Sacarosa</a:t>
            </a:r>
          </a:p>
          <a:p>
            <a:pPr>
              <a:defRPr/>
            </a:pPr>
            <a:r>
              <a:rPr lang="es-MX"/>
              <a:t>gramos/100 ml agua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SOLUBILIDAD!$C$33</c:f>
              <c:strCache>
                <c:ptCount val="1"/>
                <c:pt idx="0">
                  <c:v>Azucar</c:v>
                </c:pt>
              </c:strCache>
            </c:strRef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poly"/>
            <c:order val="4"/>
            <c:dispRSqr val="1"/>
            <c:dispEq val="1"/>
            <c:trendlineLbl>
              <c:numFmt formatCode="0.00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</c:trendlineLbl>
          </c:trendline>
          <c:xVal>
            <c:numRef>
              <c:f>SOLUBILIDAD!$B$34:$B$39</c:f>
              <c:numCache>
                <c:formatCode>General</c:formatCode>
                <c:ptCount val="6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</c:numCache>
            </c:numRef>
          </c:xVal>
          <c:yVal>
            <c:numRef>
              <c:f>SOLUBILIDAD!$C$34:$C$39</c:f>
              <c:numCache>
                <c:formatCode>General</c:formatCode>
                <c:ptCount val="6"/>
                <c:pt idx="0">
                  <c:v>181</c:v>
                </c:pt>
                <c:pt idx="1">
                  <c:v>200</c:v>
                </c:pt>
                <c:pt idx="2">
                  <c:v>242</c:v>
                </c:pt>
                <c:pt idx="3">
                  <c:v>300</c:v>
                </c:pt>
                <c:pt idx="4">
                  <c:v>378</c:v>
                </c:pt>
                <c:pt idx="5">
                  <c:v>500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40C-400F-A66C-A63B1530A510}"/>
            </c:ext>
          </c:extLst>
        </c:ser>
        <c:ser>
          <c:idx val="1"/>
          <c:order val="1"/>
          <c:tx>
            <c:strRef>
              <c:f>SOLUBILIDAD!$D$33</c:f>
              <c:strCache>
                <c:ptCount val="1"/>
                <c:pt idx="0">
                  <c:v>Azucar-E</c:v>
                </c:pt>
              </c:strCache>
            </c:strRef>
          </c:tx>
          <c:spPr>
            <a:ln w="1905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chemeClr val="accent5">
                    <a:lumMod val="50000"/>
                  </a:schemeClr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5">
                    <a:lumMod val="60000"/>
                    <a:lumOff val="40000"/>
                  </a:schemeClr>
                </a:solidFill>
                <a:prstDash val="dash"/>
              </a:ln>
              <a:effectLst/>
            </c:spPr>
            <c:trendlineType val="poly"/>
            <c:order val="4"/>
            <c:dispRSqr val="1"/>
            <c:dispEq val="1"/>
            <c:trendlineLbl>
              <c:layout>
                <c:manualLayout>
                  <c:x val="0.18190581821767782"/>
                  <c:y val="-0.2100889783739568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</c:trendlineLbl>
          </c:trendline>
          <c:xVal>
            <c:numRef>
              <c:f>SOLUBILIDAD!$B$34:$B$39</c:f>
              <c:numCache>
                <c:formatCode>General</c:formatCode>
                <c:ptCount val="6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</c:numCache>
            </c:numRef>
          </c:xVal>
          <c:yVal>
            <c:numRef>
              <c:f>SOLUBILIDAD!$D$34:$D$39</c:f>
              <c:numCache>
                <c:formatCode>General</c:formatCode>
                <c:ptCount val="6"/>
                <c:pt idx="0">
                  <c:v>70</c:v>
                </c:pt>
                <c:pt idx="1">
                  <c:v>50</c:v>
                </c:pt>
                <c:pt idx="2">
                  <c:v>140</c:v>
                </c:pt>
                <c:pt idx="3">
                  <c:v>130</c:v>
                </c:pt>
                <c:pt idx="4">
                  <c:v>110</c:v>
                </c:pt>
                <c:pt idx="5">
                  <c:v>-50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40C-400F-A66C-A63B1530A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1119512"/>
        <c:axId val="551122392"/>
      </c:scatterChart>
      <c:valAx>
        <c:axId val="551119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Temperatura [°C]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51122392"/>
        <c:crosses val="autoZero"/>
        <c:crossBetween val="midCat"/>
      </c:valAx>
      <c:valAx>
        <c:axId val="551122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gramos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511195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Solubilidad Sal</a:t>
            </a:r>
          </a:p>
          <a:p>
            <a:pPr>
              <a:defRPr/>
            </a:pPr>
            <a:r>
              <a:rPr lang="es-MX"/>
              <a:t>gramos/100 ml agua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SOLUBILIDAD!$C$57</c:f>
              <c:strCache>
                <c:ptCount val="1"/>
                <c:pt idx="0">
                  <c:v>Sal</c:v>
                </c:pt>
              </c:strCache>
            </c:strRef>
          </c:tx>
          <c:spPr>
            <a:ln w="2540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2700" cap="rnd">
                <a:solidFill>
                  <a:schemeClr val="accent6">
                    <a:lumMod val="40000"/>
                    <a:lumOff val="60000"/>
                  </a:schemeClr>
                </a:solidFill>
                <a:prstDash val="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496806113948056E-2"/>
                  <c:y val="0.23842298840173504"/>
                </c:manualLayout>
              </c:layout>
              <c:numFmt formatCode="#,##0.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</c:trendlineLbl>
          </c:trendline>
          <c:xVal>
            <c:numRef>
              <c:f>SOLUBILIDAD!$B$58:$B$63</c:f>
              <c:numCache>
                <c:formatCode>General</c:formatCode>
                <c:ptCount val="6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</c:numCache>
            </c:numRef>
          </c:xVal>
          <c:yVal>
            <c:numRef>
              <c:f>SOLUBILIDAD!$C$58:$C$63</c:f>
              <c:numCache>
                <c:formatCode>0.0</c:formatCode>
                <c:ptCount val="6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D69-448B-A0D3-68D585E9E96F}"/>
            </c:ext>
          </c:extLst>
        </c:ser>
        <c:ser>
          <c:idx val="1"/>
          <c:order val="1"/>
          <c:tx>
            <c:strRef>
              <c:f>SOLUBILIDAD!$D$57</c:f>
              <c:strCache>
                <c:ptCount val="1"/>
                <c:pt idx="0">
                  <c:v>Sal-E</c:v>
                </c:pt>
              </c:strCache>
            </c:strRef>
          </c:tx>
          <c:spPr>
            <a:ln w="952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chemeClr val="accent5">
                    <a:lumMod val="50000"/>
                  </a:schemeClr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5">
                    <a:lumMod val="60000"/>
                    <a:lumOff val="40000"/>
                  </a:schemeClr>
                </a:solidFill>
                <a:prstDash val="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794831223253737"/>
                  <c:y val="4.0631195177331651E-2"/>
                </c:manualLayout>
              </c:layout>
              <c:numFmt formatCode="#,##0.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</c:trendlineLbl>
          </c:trendline>
          <c:xVal>
            <c:numRef>
              <c:f>SOLUBILIDAD!$B$58:$B$63</c:f>
              <c:numCache>
                <c:formatCode>General</c:formatCode>
                <c:ptCount val="6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</c:numCache>
            </c:numRef>
          </c:xVal>
          <c:yVal>
            <c:numRef>
              <c:f>SOLUBILIDAD!$D$58:$D$63</c:f>
              <c:numCache>
                <c:formatCode>0.0</c:formatCode>
                <c:ptCount val="6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64</c:v>
                </c:pt>
                <c:pt idx="5">
                  <c:v>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D69-448B-A0D3-68D585E9E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1119512"/>
        <c:axId val="551122392"/>
      </c:scatterChart>
      <c:valAx>
        <c:axId val="551119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Temperatura [°C]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51122392"/>
        <c:crosses val="autoZero"/>
        <c:crossBetween val="midCat"/>
      </c:valAx>
      <c:valAx>
        <c:axId val="551122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gramos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511195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11906</xdr:colOff>
      <xdr:row>5</xdr:row>
      <xdr:rowOff>146446</xdr:rowOff>
    </xdr:from>
    <xdr:to>
      <xdr:col>20</xdr:col>
      <xdr:colOff>714375</xdr:colOff>
      <xdr:row>27</xdr:row>
      <xdr:rowOff>154781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6DDC0CE-E9B3-4D63-01FE-E1C1E56912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30</xdr:row>
      <xdr:rowOff>0</xdr:rowOff>
    </xdr:from>
    <xdr:to>
      <xdr:col>20</xdr:col>
      <xdr:colOff>702469</xdr:colOff>
      <xdr:row>52</xdr:row>
      <xdr:rowOff>8335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5B672A2-B3D5-4E0C-AB72-491D0E07F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9525</xdr:colOff>
      <xdr:row>54</xdr:row>
      <xdr:rowOff>28575</xdr:rowOff>
    </xdr:from>
    <xdr:to>
      <xdr:col>20</xdr:col>
      <xdr:colOff>711994</xdr:colOff>
      <xdr:row>75</xdr:row>
      <xdr:rowOff>179785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12AD7AE-1505-4D1E-9293-1EFBCBD2BD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BB442-F52E-4AD0-BCFC-B7CADA1A41B5}">
  <dimension ref="B4:G24"/>
  <sheetViews>
    <sheetView tabSelected="1" workbookViewId="0">
      <selection activeCell="F22" sqref="F22"/>
    </sheetView>
  </sheetViews>
  <sheetFormatPr baseColWidth="10" defaultRowHeight="15" x14ac:dyDescent="0.25"/>
  <sheetData>
    <row r="4" spans="2:7" x14ac:dyDescent="0.25">
      <c r="B4" t="s">
        <v>14</v>
      </c>
      <c r="C4" t="s">
        <v>18</v>
      </c>
    </row>
    <row r="6" spans="2:7" x14ac:dyDescent="0.25">
      <c r="B6" t="s">
        <v>15</v>
      </c>
      <c r="C6" t="s">
        <v>19</v>
      </c>
    </row>
    <row r="8" spans="2:7" x14ac:dyDescent="0.25">
      <c r="B8" t="s">
        <v>16</v>
      </c>
      <c r="C8">
        <v>1</v>
      </c>
    </row>
    <row r="11" spans="2:7" x14ac:dyDescent="0.25">
      <c r="B11" t="s">
        <v>17</v>
      </c>
    </row>
    <row r="13" spans="2:7" x14ac:dyDescent="0.25">
      <c r="B13">
        <v>1</v>
      </c>
      <c r="C13" s="9"/>
      <c r="D13" s="9"/>
      <c r="E13" s="9"/>
      <c r="F13" s="9"/>
      <c r="G13" s="9"/>
    </row>
    <row r="14" spans="2:7" x14ac:dyDescent="0.25">
      <c r="B14">
        <v>2</v>
      </c>
      <c r="C14" s="9"/>
      <c r="D14" s="9"/>
      <c r="E14" s="9"/>
      <c r="F14" s="9"/>
      <c r="G14" s="9"/>
    </row>
    <row r="15" spans="2:7" x14ac:dyDescent="0.25">
      <c r="B15">
        <v>3</v>
      </c>
      <c r="C15" s="9"/>
      <c r="D15" s="9"/>
      <c r="E15" s="9"/>
      <c r="F15" s="9"/>
      <c r="G15" s="9"/>
    </row>
    <row r="16" spans="2:7" x14ac:dyDescent="0.25">
      <c r="B16">
        <v>4</v>
      </c>
      <c r="C16" s="9"/>
      <c r="D16" s="9"/>
      <c r="E16" s="9"/>
      <c r="F16" s="9"/>
      <c r="G16" s="9"/>
    </row>
    <row r="17" spans="2:7" x14ac:dyDescent="0.25">
      <c r="B17">
        <v>5</v>
      </c>
      <c r="C17" s="9"/>
      <c r="D17" s="9"/>
      <c r="E17" s="9"/>
      <c r="F17" s="9"/>
      <c r="G17" s="9"/>
    </row>
    <row r="18" spans="2:7" x14ac:dyDescent="0.25">
      <c r="B18">
        <v>6</v>
      </c>
      <c r="C18" s="9"/>
      <c r="D18" s="9"/>
      <c r="E18" s="9"/>
      <c r="F18" s="9"/>
      <c r="G18" s="9"/>
    </row>
    <row r="19" spans="2:7" x14ac:dyDescent="0.25">
      <c r="B19">
        <v>7</v>
      </c>
      <c r="C19" s="9"/>
      <c r="D19" s="9"/>
      <c r="E19" s="9"/>
      <c r="F19" s="9"/>
      <c r="G19" s="9"/>
    </row>
    <row r="22" spans="2:7" x14ac:dyDescent="0.25">
      <c r="B22" t="s">
        <v>20</v>
      </c>
      <c r="C22">
        <v>1</v>
      </c>
    </row>
    <row r="24" spans="2:7" x14ac:dyDescent="0.25">
      <c r="B24" t="s">
        <v>21</v>
      </c>
    </row>
  </sheetData>
  <mergeCells count="7">
    <mergeCell ref="C19:G19"/>
    <mergeCell ref="C13:G13"/>
    <mergeCell ref="C14:G14"/>
    <mergeCell ref="C15:G15"/>
    <mergeCell ref="C16:G16"/>
    <mergeCell ref="C17:G17"/>
    <mergeCell ref="C18:G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C917A-3DC6-4F76-A767-E361A36AE8EE}">
  <dimension ref="A2:F63"/>
  <sheetViews>
    <sheetView zoomScale="70" zoomScaleNormal="70" workbookViewId="0">
      <selection activeCell="Z17" sqref="Z17"/>
    </sheetView>
  </sheetViews>
  <sheetFormatPr baseColWidth="10" defaultRowHeight="15" x14ac:dyDescent="0.25"/>
  <sheetData>
    <row r="2" spans="1:6" ht="21" x14ac:dyDescent="0.35">
      <c r="B2" s="4" t="s">
        <v>7</v>
      </c>
    </row>
    <row r="4" spans="1:6" ht="18.75" x14ac:dyDescent="0.3">
      <c r="B4" s="3" t="s">
        <v>8</v>
      </c>
    </row>
    <row r="5" spans="1:6" ht="15.75" x14ac:dyDescent="0.25">
      <c r="A5" s="5">
        <v>0</v>
      </c>
      <c r="B5" s="5" t="s">
        <v>11</v>
      </c>
    </row>
    <row r="7" spans="1:6" x14ac:dyDescent="0.25">
      <c r="B7" t="s">
        <v>3</v>
      </c>
      <c r="E7" t="s">
        <v>4</v>
      </c>
    </row>
    <row r="8" spans="1:6" x14ac:dyDescent="0.25">
      <c r="B8" s="6" t="s">
        <v>13</v>
      </c>
      <c r="C8" s="6" t="s">
        <v>0</v>
      </c>
      <c r="D8" s="6" t="s">
        <v>1</v>
      </c>
      <c r="E8" s="6" t="s">
        <v>5</v>
      </c>
      <c r="F8" s="6" t="s">
        <v>6</v>
      </c>
    </row>
    <row r="9" spans="1:6" x14ac:dyDescent="0.25">
      <c r="B9">
        <v>0</v>
      </c>
      <c r="C9">
        <v>181</v>
      </c>
      <c r="D9" s="1">
        <v>40</v>
      </c>
      <c r="E9" s="7">
        <f>C9+50</f>
        <v>231</v>
      </c>
      <c r="F9" s="8">
        <f>D9+20</f>
        <v>60</v>
      </c>
    </row>
    <row r="10" spans="1:6" x14ac:dyDescent="0.25">
      <c r="B10">
        <v>20</v>
      </c>
      <c r="C10">
        <v>200</v>
      </c>
      <c r="D10" s="1">
        <v>41</v>
      </c>
      <c r="E10" s="7">
        <f>C10+10</f>
        <v>210</v>
      </c>
      <c r="F10" s="8">
        <f t="shared" ref="F10:F14" si="0">D10+20</f>
        <v>61</v>
      </c>
    </row>
    <row r="11" spans="1:6" x14ac:dyDescent="0.25">
      <c r="B11">
        <v>40</v>
      </c>
      <c r="C11">
        <v>242</v>
      </c>
      <c r="D11" s="1">
        <v>42</v>
      </c>
      <c r="E11" s="7">
        <f>C11+80</f>
        <v>322</v>
      </c>
      <c r="F11" s="8">
        <f t="shared" si="0"/>
        <v>62</v>
      </c>
    </row>
    <row r="12" spans="1:6" x14ac:dyDescent="0.25">
      <c r="B12">
        <v>60</v>
      </c>
      <c r="C12">
        <v>300</v>
      </c>
      <c r="D12" s="1">
        <v>43</v>
      </c>
      <c r="E12" s="7">
        <f t="shared" ref="E10:E14" si="1">C12+50</f>
        <v>350</v>
      </c>
      <c r="F12" s="8">
        <f t="shared" si="0"/>
        <v>63</v>
      </c>
    </row>
    <row r="13" spans="1:6" x14ac:dyDescent="0.25">
      <c r="B13">
        <v>80</v>
      </c>
      <c r="C13">
        <v>378</v>
      </c>
      <c r="D13" s="1">
        <v>44</v>
      </c>
      <c r="E13" s="7">
        <f>C13+10</f>
        <v>388</v>
      </c>
      <c r="F13" s="8">
        <f t="shared" si="0"/>
        <v>64</v>
      </c>
    </row>
    <row r="14" spans="1:6" x14ac:dyDescent="0.25">
      <c r="B14">
        <v>100</v>
      </c>
      <c r="C14">
        <v>500</v>
      </c>
      <c r="D14" s="1">
        <v>45</v>
      </c>
      <c r="E14" s="7">
        <f>C14-50</f>
        <v>450</v>
      </c>
      <c r="F14" s="8">
        <f t="shared" si="0"/>
        <v>65</v>
      </c>
    </row>
    <row r="18" spans="1:4" x14ac:dyDescent="0.25">
      <c r="B18" t="s">
        <v>9</v>
      </c>
    </row>
    <row r="30" spans="1:4" ht="18.75" x14ac:dyDescent="0.3">
      <c r="A30" s="3">
        <v>1</v>
      </c>
      <c r="B30" s="3" t="s">
        <v>10</v>
      </c>
    </row>
    <row r="32" spans="1:4" x14ac:dyDescent="0.25">
      <c r="B32" s="2" t="s">
        <v>3</v>
      </c>
      <c r="D32" s="2" t="s">
        <v>4</v>
      </c>
    </row>
    <row r="33" spans="2:4" x14ac:dyDescent="0.25">
      <c r="B33" t="s">
        <v>2</v>
      </c>
      <c r="C33" t="s">
        <v>0</v>
      </c>
      <c r="D33" s="2" t="s">
        <v>5</v>
      </c>
    </row>
    <row r="34" spans="2:4" x14ac:dyDescent="0.25">
      <c r="B34">
        <v>0</v>
      </c>
      <c r="C34">
        <v>181</v>
      </c>
      <c r="D34" s="7">
        <f>B35+50</f>
        <v>70</v>
      </c>
    </row>
    <row r="35" spans="2:4" x14ac:dyDescent="0.25">
      <c r="B35">
        <v>20</v>
      </c>
      <c r="C35">
        <v>200</v>
      </c>
      <c r="D35" s="7">
        <f>B36+10</f>
        <v>50</v>
      </c>
    </row>
    <row r="36" spans="2:4" x14ac:dyDescent="0.25">
      <c r="B36">
        <v>40</v>
      </c>
      <c r="C36">
        <v>242</v>
      </c>
      <c r="D36" s="7">
        <f>B37+80</f>
        <v>140</v>
      </c>
    </row>
    <row r="37" spans="2:4" x14ac:dyDescent="0.25">
      <c r="B37">
        <v>60</v>
      </c>
      <c r="C37">
        <v>300</v>
      </c>
      <c r="D37" s="7">
        <f>B38+50</f>
        <v>130</v>
      </c>
    </row>
    <row r="38" spans="2:4" x14ac:dyDescent="0.25">
      <c r="B38">
        <v>80</v>
      </c>
      <c r="C38">
        <v>378</v>
      </c>
      <c r="D38" s="7">
        <f>B39+10</f>
        <v>110</v>
      </c>
    </row>
    <row r="39" spans="2:4" x14ac:dyDescent="0.25">
      <c r="B39">
        <v>100</v>
      </c>
      <c r="C39">
        <v>500</v>
      </c>
      <c r="D39" s="7">
        <f>B40-50</f>
        <v>-50</v>
      </c>
    </row>
    <row r="41" spans="2:4" x14ac:dyDescent="0.25">
      <c r="B41" t="s">
        <v>9</v>
      </c>
    </row>
    <row r="55" spans="1:4" ht="18.75" x14ac:dyDescent="0.3">
      <c r="A55" s="3">
        <v>2</v>
      </c>
      <c r="B55" s="3" t="s">
        <v>12</v>
      </c>
    </row>
    <row r="56" spans="1:4" x14ac:dyDescent="0.25">
      <c r="B56" s="2" t="s">
        <v>3</v>
      </c>
      <c r="D56" s="2" t="s">
        <v>4</v>
      </c>
    </row>
    <row r="57" spans="1:4" x14ac:dyDescent="0.25">
      <c r="B57" t="s">
        <v>2</v>
      </c>
      <c r="C57" t="s">
        <v>1</v>
      </c>
      <c r="D57" s="6" t="s">
        <v>6</v>
      </c>
    </row>
    <row r="58" spans="1:4" x14ac:dyDescent="0.25">
      <c r="B58">
        <v>0</v>
      </c>
      <c r="C58" s="1">
        <v>40</v>
      </c>
      <c r="D58" s="8">
        <v>60</v>
      </c>
    </row>
    <row r="59" spans="1:4" x14ac:dyDescent="0.25">
      <c r="B59">
        <v>20</v>
      </c>
      <c r="C59" s="1">
        <v>41</v>
      </c>
      <c r="D59" s="8">
        <v>61</v>
      </c>
    </row>
    <row r="60" spans="1:4" x14ac:dyDescent="0.25">
      <c r="B60">
        <v>40</v>
      </c>
      <c r="C60" s="1">
        <v>42</v>
      </c>
      <c r="D60" s="8">
        <v>62</v>
      </c>
    </row>
    <row r="61" spans="1:4" x14ac:dyDescent="0.25">
      <c r="B61">
        <v>60</v>
      </c>
      <c r="C61" s="1">
        <v>43</v>
      </c>
      <c r="D61" s="8">
        <v>63</v>
      </c>
    </row>
    <row r="62" spans="1:4" x14ac:dyDescent="0.25">
      <c r="B62">
        <v>80</v>
      </c>
      <c r="C62" s="1">
        <v>44</v>
      </c>
      <c r="D62" s="8">
        <v>64</v>
      </c>
    </row>
    <row r="63" spans="1:4" x14ac:dyDescent="0.25">
      <c r="B63">
        <v>100</v>
      </c>
      <c r="C63" s="1">
        <v>45</v>
      </c>
      <c r="D63" s="8">
        <v>65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0375A-12B5-41A3-9608-9DB1BB992480}">
  <dimension ref="B2:C5"/>
  <sheetViews>
    <sheetView workbookViewId="0">
      <selection activeCell="E9" sqref="E9"/>
    </sheetView>
  </sheetViews>
  <sheetFormatPr baseColWidth="10" defaultRowHeight="15" x14ac:dyDescent="0.25"/>
  <sheetData>
    <row r="2" spans="2:3" ht="21" x14ac:dyDescent="0.35">
      <c r="C2" s="4" t="s">
        <v>7</v>
      </c>
    </row>
    <row r="4" spans="2:3" ht="18.75" x14ac:dyDescent="0.3">
      <c r="C4" s="3" t="s">
        <v>8</v>
      </c>
    </row>
    <row r="5" spans="2:3" ht="15.75" x14ac:dyDescent="0.25">
      <c r="B5" s="5">
        <v>0</v>
      </c>
      <c r="C5" s="5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7E6E6-1F66-4358-840A-F923C17DD5C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DASHBOARD</vt:lpstr>
      <vt:lpstr>SOLUBILIDAD</vt:lpstr>
      <vt:lpstr>DENSIDAD</vt:lpstr>
      <vt:lpstr>INDICE DE REFRACCIÓN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RODOLFO ALBERTO HERRERA TOLEDO</dc:creator>
  <cp:lastModifiedBy>RODOLFO ALBERTO HERRERA TOLEDO</cp:lastModifiedBy>
  <dcterms:created xsi:type="dcterms:W3CDTF">2024-08-06T17:21:02Z</dcterms:created>
  <dcterms:modified xsi:type="dcterms:W3CDTF">2024-08-06T18:16:56Z</dcterms:modified>
</cp:coreProperties>
</file>