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E4AB73F-B243-4BA3-A36B-3A8DBE09E792}" xr6:coauthVersionLast="46" xr6:coauthVersionMax="46" xr10:uidLastSave="{00000000-0000-0000-0000-000000000000}"/>
  <workbookProtection workbookAlgorithmName="SHA-512" workbookHashValue="cfChih6+/FTrUBvs53ztSYb5JomJAfuo2sozTjAyUDhw3KaR2prd8tYWWaQyJ9PnuEaGfL4RctwF+24U3N/+aQ==" workbookSaltValue="jv5+8Mw/k0mLS9USr1a1Zw==" workbookSpinCount="100000" lockStructure="1"/>
  <bookViews>
    <workbookView xWindow="-103" yWindow="-103" windowWidth="16663" windowHeight="9017" xr2:uid="{BE98145C-377A-4D43-837E-E09965D24C87}"/>
  </bookViews>
  <sheets>
    <sheet name="RegresiónLine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B29" i="1"/>
  <c r="B25" i="1"/>
  <c r="B21" i="1"/>
  <c r="F2" i="1"/>
  <c r="E2" i="1"/>
  <c r="C15" i="1"/>
  <c r="B15" i="1"/>
  <c r="F4" i="1"/>
  <c r="F5" i="1"/>
  <c r="F6" i="1"/>
  <c r="F7" i="1"/>
  <c r="F8" i="1"/>
  <c r="F9" i="1"/>
  <c r="F10" i="1"/>
  <c r="F11" i="1"/>
  <c r="F12" i="1"/>
  <c r="F13" i="1"/>
  <c r="F14" i="1"/>
  <c r="F3" i="1"/>
  <c r="E4" i="1"/>
  <c r="E5" i="1"/>
  <c r="E6" i="1"/>
  <c r="E7" i="1"/>
  <c r="E8" i="1"/>
  <c r="E9" i="1"/>
  <c r="E10" i="1"/>
  <c r="E11" i="1"/>
  <c r="E12" i="1"/>
  <c r="E13" i="1"/>
  <c r="E14" i="1"/>
  <c r="E3" i="1"/>
  <c r="D4" i="1"/>
  <c r="D5" i="1"/>
  <c r="D6" i="1"/>
  <c r="D7" i="1"/>
  <c r="D8" i="1"/>
  <c r="D9" i="1"/>
  <c r="D10" i="1"/>
  <c r="D11" i="1"/>
  <c r="D12" i="1"/>
  <c r="D13" i="1"/>
  <c r="D14" i="1"/>
  <c r="G5" i="1" l="1"/>
  <c r="J15" i="1" s="1"/>
  <c r="D15" i="1"/>
  <c r="E15" i="1"/>
  <c r="F15" i="1"/>
  <c r="C18" i="1" l="1"/>
  <c r="M18" i="1"/>
  <c r="C17" i="1"/>
  <c r="I18" i="1"/>
  <c r="M23" i="1"/>
  <c r="I23" i="1"/>
  <c r="M17" i="1"/>
  <c r="C21" i="1" s="1"/>
  <c r="C25" i="1" s="1"/>
  <c r="I17" i="1"/>
  <c r="C22" i="1" l="1"/>
  <c r="C26" i="1"/>
  <c r="C29" i="1" s="1"/>
  <c r="O17" i="1"/>
  <c r="M22" i="1" l="1"/>
  <c r="Q22" i="1" s="1"/>
  <c r="I26" i="1" s="1"/>
  <c r="I22" i="1"/>
  <c r="K15" i="1" l="1"/>
  <c r="K14" i="1"/>
</calcChain>
</file>

<file path=xl/sharedStrings.xml><?xml version="1.0" encoding="utf-8"?>
<sst xmlns="http://schemas.openxmlformats.org/spreadsheetml/2006/main" count="18" uniqueCount="14">
  <si>
    <t>x</t>
  </si>
  <si>
    <t>y</t>
  </si>
  <si>
    <t>xy</t>
  </si>
  <si>
    <t>No.</t>
  </si>
  <si>
    <t>m=</t>
  </si>
  <si>
    <t>b=</t>
  </si>
  <si>
    <t>=</t>
  </si>
  <si>
    <t>Entonces la recta de mejor ajuste:</t>
  </si>
  <si>
    <t>r=</t>
  </si>
  <si>
    <t>para graficar</t>
  </si>
  <si>
    <t>si x=</t>
  </si>
  <si>
    <t>para graficar la recta:</t>
  </si>
  <si>
    <t>tu lo escoges</t>
  </si>
  <si>
    <t>Elaborado por Prof. Héctor Gabriel Rivera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</si>
</sst>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4" borderId="1" xfId="0" applyFont="1" applyFill="1" applyBorder="1" applyProtection="1">
      <protection hidden="1"/>
    </xf>
    <xf numFmtId="0" fontId="5" fillId="0" borderId="0" xfId="0" applyFont="1" applyProtection="1"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1" xfId="0" applyFont="1" applyBorder="1" applyProtection="1">
      <protection hidden="1"/>
    </xf>
    <xf numFmtId="0" fontId="1" fillId="4" borderId="1" xfId="0" applyFont="1" applyFill="1" applyBorder="1" applyProtection="1">
      <protection hidden="1"/>
    </xf>
    <xf numFmtId="0" fontId="9" fillId="2" borderId="1" xfId="0" applyFont="1" applyFill="1" applyBorder="1" applyAlignment="1" applyProtection="1">
      <alignment horizontal="center"/>
      <protection locked="0" hidden="1"/>
    </xf>
    <xf numFmtId="0" fontId="10" fillId="8" borderId="1" xfId="0" applyFont="1" applyFill="1" applyBorder="1" applyAlignment="1" applyProtection="1">
      <alignment horizontal="right"/>
      <protection hidden="1"/>
    </xf>
    <xf numFmtId="0" fontId="10" fillId="8" borderId="1" xfId="0" applyFont="1" applyFill="1" applyBorder="1" applyAlignment="1" applyProtection="1">
      <alignment horizontal="center"/>
      <protection hidden="1"/>
    </xf>
    <xf numFmtId="2" fontId="10" fillId="8" borderId="1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0" fillId="2" borderId="1" xfId="0" applyFont="1" applyFill="1" applyBorder="1" applyAlignment="1" applyProtection="1">
      <alignment horizontal="center"/>
      <protection locked="0" hidden="1"/>
    </xf>
    <xf numFmtId="0" fontId="12" fillId="0" borderId="0" xfId="0" applyFont="1" applyProtection="1"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RegresiónLineal!$C$2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RegresiónLineal!$B$3:$B$14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</c:numCache>
            </c:numRef>
          </c:xVal>
          <c:yVal>
            <c:numRef>
              <c:f>RegresiónLineal!$C$3:$C$14</c:f>
              <c:numCache>
                <c:formatCode>General</c:formatCode>
                <c:ptCount val="12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8</c:v>
                </c:pt>
                <c:pt idx="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21-4984-A09B-627B73DC8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439072"/>
        <c:axId val="453442680"/>
      </c:scatterChart>
      <c:valAx>
        <c:axId val="45343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3442680"/>
        <c:crosses val="autoZero"/>
        <c:crossBetween val="midCat"/>
      </c:valAx>
      <c:valAx>
        <c:axId val="45344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3439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3.xml"/><Relationship Id="rId3" Type="http://schemas.openxmlformats.org/officeDocument/2006/relationships/image" Target="../media/image2.gif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ustomXml" Target="../ink/ink2.xm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openxmlformats.org/officeDocument/2006/relationships/customXml" Target="../ink/ink4.xml"/><Relationship Id="rId4" Type="http://schemas.openxmlformats.org/officeDocument/2006/relationships/customXml" Target="../ink/ink1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253093</xdr:colOff>
      <xdr:row>1</xdr:row>
      <xdr:rowOff>130627</xdr:rowOff>
    </xdr:from>
    <xdr:to>
      <xdr:col>11</xdr:col>
      <xdr:colOff>288472</xdr:colOff>
      <xdr:row>12</xdr:row>
      <xdr:rowOff>27213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E181D5-B769-4AA4-ACF2-54C8BD6D1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54429</xdr:colOff>
      <xdr:row>13</xdr:row>
      <xdr:rowOff>157838</xdr:rowOff>
    </xdr:from>
    <xdr:to>
      <xdr:col>0</xdr:col>
      <xdr:colOff>310244</xdr:colOff>
      <xdr:row>15</xdr:row>
      <xdr:rowOff>43539</xdr:rowOff>
    </xdr:to>
    <xdr:pic>
      <xdr:nvPicPr>
        <xdr:cNvPr id="4" name="Imagen 3" descr="Sumatorio - Wikipedia, la enciclopedia libre">
          <a:extLst>
            <a:ext uri="{FF2B5EF4-FFF2-40B4-BE49-F238E27FC236}">
              <a16:creationId xmlns:a16="http://schemas.microsoft.com/office/drawing/2014/main" id="{3DB9B189-A6F4-4E40-949E-4E80593C4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54429" y="2563581"/>
          <a:ext cx="255815" cy="25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386444</xdr:colOff>
      <xdr:row>17</xdr:row>
      <xdr:rowOff>12048</xdr:rowOff>
    </xdr:from>
    <xdr:to>
      <xdr:col>3</xdr:col>
      <xdr:colOff>217716</xdr:colOff>
      <xdr:row>18</xdr:row>
      <xdr:rowOff>157843</xdr:rowOff>
    </xdr:to>
    <xdr:pic>
      <xdr:nvPicPr>
        <xdr:cNvPr id="5" name="Imagen 4" descr="Las mejores 16 ideas de LA RAIZ CUADRADA | raiz cuadrada, raíz, la raiz">
          <a:extLst>
            <a:ext uri="{FF2B5EF4-FFF2-40B4-BE49-F238E27FC236}">
              <a16:creationId xmlns:a16="http://schemas.microsoft.com/office/drawing/2014/main" id="{6B37F09A-9802-4293-80DC-9273696C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215" y="3337634"/>
          <a:ext cx="1398814" cy="352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223158</xdr:colOff>
      <xdr:row>21</xdr:row>
      <xdr:rowOff>6605</xdr:rowOff>
    </xdr:from>
    <xdr:to>
      <xdr:col>3</xdr:col>
      <xdr:colOff>54430</xdr:colOff>
      <xdr:row>22</xdr:row>
      <xdr:rowOff>152399</xdr:rowOff>
    </xdr:to>
    <xdr:pic>
      <xdr:nvPicPr>
        <xdr:cNvPr id="6" name="Imagen 5" descr="Las mejores 16 ideas de LA RAIZ CUADRADA | raiz cuadrada, raíz, la raiz">
          <a:extLst>
            <a:ext uri="{FF2B5EF4-FFF2-40B4-BE49-F238E27FC236}">
              <a16:creationId xmlns:a16="http://schemas.microsoft.com/office/drawing/2014/main" id="{04B1ABAF-053C-4414-9189-EA858363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929" y="4148619"/>
          <a:ext cx="1398814" cy="352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321131</xdr:colOff>
      <xdr:row>25</xdr:row>
      <xdr:rowOff>12049</xdr:rowOff>
    </xdr:from>
    <xdr:to>
      <xdr:col>3</xdr:col>
      <xdr:colOff>152403</xdr:colOff>
      <xdr:row>26</xdr:row>
      <xdr:rowOff>179615</xdr:rowOff>
    </xdr:to>
    <xdr:pic>
      <xdr:nvPicPr>
        <xdr:cNvPr id="7" name="Imagen 6" descr="Las mejores 16 ideas de LA RAIZ CUADRADA | raiz cuadrada, raíz, la raiz">
          <a:extLst>
            <a:ext uri="{FF2B5EF4-FFF2-40B4-BE49-F238E27FC236}">
              <a16:creationId xmlns:a16="http://schemas.microsoft.com/office/drawing/2014/main" id="{AC7C0BED-108C-46B2-AC79-6544AFF1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2" y="5030363"/>
          <a:ext cx="1398814" cy="352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391603</xdr:colOff>
      <xdr:row>15</xdr:row>
      <xdr:rowOff>5246</xdr:rowOff>
    </xdr:from>
    <xdr:to>
      <xdr:col>9</xdr:col>
      <xdr:colOff>394123</xdr:colOff>
      <xdr:row>15</xdr:row>
      <xdr:rowOff>146366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5" name="Entrada de lápiz 14">
              <a:extLst>
                <a:ext uri="{FF2B5EF4-FFF2-40B4-BE49-F238E27FC236}">
                  <a16:creationId xmlns:a16="http://schemas.microsoft.com/office/drawing/2014/main" id="{7BC65B38-7F8F-4684-B163-6F2F5D85ABEE}"/>
                </a:ext>
              </a:extLst>
            </xdr14:cNvPr>
            <xdr14:cNvContentPartPr/>
          </xdr14:nvContentPartPr>
          <xdr14:nvPr macro=""/>
          <xdr14:xfrm>
            <a:off x="6253560" y="2781103"/>
            <a:ext cx="2520" cy="141120"/>
          </xdr14:xfrm>
        </xdr:contentPart>
      </mc:Choice>
      <mc:Fallback xmlns=""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7BC65B38-7F8F-4684-B163-6F2F5D85ABEE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6244920" y="2772103"/>
              <a:ext cx="20160" cy="158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380803</xdr:colOff>
      <xdr:row>15</xdr:row>
      <xdr:rowOff>130526</xdr:rowOff>
    </xdr:from>
    <xdr:to>
      <xdr:col>9</xdr:col>
      <xdr:colOff>706963</xdr:colOff>
      <xdr:row>15</xdr:row>
      <xdr:rowOff>130886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7" name="Entrada de lápiz 16">
              <a:extLst>
                <a:ext uri="{FF2B5EF4-FFF2-40B4-BE49-F238E27FC236}">
                  <a16:creationId xmlns:a16="http://schemas.microsoft.com/office/drawing/2014/main" id="{38ADC70C-7F3F-46E1-A869-97F1380F5CBD}"/>
                </a:ext>
              </a:extLst>
            </xdr14:cNvPr>
            <xdr14:cNvContentPartPr/>
          </xdr14:nvContentPartPr>
          <xdr14:nvPr macro=""/>
          <xdr14:xfrm>
            <a:off x="6242760" y="2906383"/>
            <a:ext cx="326160" cy="360"/>
          </xdr14:xfrm>
        </xdr:contentPart>
      </mc:Choice>
      <mc:Fallback xmlns="">
        <xdr:pic>
          <xdr:nvPicPr>
            <xdr:cNvPr id="17" name="Entrada de lápiz 16">
              <a:extLst>
                <a:ext uri="{FF2B5EF4-FFF2-40B4-BE49-F238E27FC236}">
                  <a16:creationId xmlns:a16="http://schemas.microsoft.com/office/drawing/2014/main" id="{38ADC70C-7F3F-46E1-A869-97F1380F5CBD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6234120" y="2897383"/>
              <a:ext cx="3438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623443</xdr:colOff>
      <xdr:row>15</xdr:row>
      <xdr:rowOff>71126</xdr:rowOff>
    </xdr:from>
    <xdr:to>
      <xdr:col>9</xdr:col>
      <xdr:colOff>696883</xdr:colOff>
      <xdr:row>15</xdr:row>
      <xdr:rowOff>130886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21" name="Entrada de lápiz 20">
              <a:extLst>
                <a:ext uri="{FF2B5EF4-FFF2-40B4-BE49-F238E27FC236}">
                  <a16:creationId xmlns:a16="http://schemas.microsoft.com/office/drawing/2014/main" id="{DEB5E0E4-6CE6-4E70-80AE-934575B9F1D2}"/>
                </a:ext>
              </a:extLst>
            </xdr14:cNvPr>
            <xdr14:cNvContentPartPr/>
          </xdr14:nvContentPartPr>
          <xdr14:nvPr macro=""/>
          <xdr14:xfrm>
            <a:off x="6485400" y="2846983"/>
            <a:ext cx="73440" cy="59760"/>
          </xdr14:xfrm>
        </xdr:contentPart>
      </mc:Choice>
      <mc:Fallback xmlns="">
        <xdr:pic>
          <xdr:nvPicPr>
            <xdr:cNvPr id="21" name="Entrada de lápiz 20">
              <a:extLst>
                <a:ext uri="{FF2B5EF4-FFF2-40B4-BE49-F238E27FC236}">
                  <a16:creationId xmlns:a16="http://schemas.microsoft.com/office/drawing/2014/main" id="{DEB5E0E4-6CE6-4E70-80AE-934575B9F1D2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476760" y="2838343"/>
              <a:ext cx="91080" cy="77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620563</xdr:colOff>
      <xdr:row>15</xdr:row>
      <xdr:rowOff>135926</xdr:rowOff>
    </xdr:from>
    <xdr:to>
      <xdr:col>9</xdr:col>
      <xdr:colOff>691123</xdr:colOff>
      <xdr:row>15</xdr:row>
      <xdr:rowOff>172646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25" name="Entrada de lápiz 24">
              <a:extLst>
                <a:ext uri="{FF2B5EF4-FFF2-40B4-BE49-F238E27FC236}">
                  <a16:creationId xmlns:a16="http://schemas.microsoft.com/office/drawing/2014/main" id="{11DB2116-853D-4172-9B76-FBD66328675A}"/>
                </a:ext>
              </a:extLst>
            </xdr14:cNvPr>
            <xdr14:cNvContentPartPr/>
          </xdr14:nvContentPartPr>
          <xdr14:nvPr macro=""/>
          <xdr14:xfrm>
            <a:off x="6482520" y="2911783"/>
            <a:ext cx="70560" cy="36720"/>
          </xdr14:xfrm>
        </xdr:contentPart>
      </mc:Choice>
      <mc:Fallback xmlns="">
        <xdr:pic>
          <xdr:nvPicPr>
            <xdr:cNvPr id="25" name="Entrada de lápiz 24">
              <a:extLst>
                <a:ext uri="{FF2B5EF4-FFF2-40B4-BE49-F238E27FC236}">
                  <a16:creationId xmlns:a16="http://schemas.microsoft.com/office/drawing/2014/main" id="{11DB2116-853D-4172-9B76-FBD66328675A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6473520" y="2902783"/>
              <a:ext cx="88200" cy="543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0-27T02:51:02.713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0,'0'349,"2"-319,2-17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0-27T02:51:21.05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0,'892'0,"-879"0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0-27T02:51:33.83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204 165,'-5'0,"-5"-2,-3-4,-1-3,-2-3,-5-2,-2-1,0-1,5 0,2 1,1-1,4 1,1-1,2 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0-27T02:51:54.46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196 0,'-3'3,"-3"0,-3 1,-3-2,-1 0,-7 2,-3 0,3-1,3 2,1 6,0 3,2 1,-1 2,3-3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928B-8D9D-4B24-A509-045960F10C4D}">
  <dimension ref="A1:Q30"/>
  <sheetViews>
    <sheetView tabSelected="1" topLeftCell="B22" workbookViewId="0">
      <selection activeCell="C10" sqref="C10"/>
    </sheetView>
  </sheetViews>
  <sheetFormatPr baseColWidth="10" defaultRowHeight="14.6" x14ac:dyDescent="0.4"/>
  <cols>
    <col min="1" max="1" width="5.61328125" style="1" customWidth="1"/>
    <col min="2" max="6" width="11.07421875" style="1"/>
    <col min="7" max="7" width="1.3046875" style="1" customWidth="1"/>
    <col min="8" max="8" width="4" style="1" customWidth="1"/>
    <col min="9" max="11" width="11.07421875" style="1"/>
    <col min="12" max="12" width="3.23046875" style="1" bestFit="1" customWidth="1"/>
    <col min="13" max="13" width="8.15234375" style="1" customWidth="1"/>
    <col min="14" max="14" width="3.23046875" style="1" bestFit="1" customWidth="1"/>
    <col min="15" max="15" width="11.07421875" style="1"/>
    <col min="16" max="16" width="2.765625" style="1" bestFit="1" customWidth="1"/>
    <col min="17" max="16384" width="11.07421875" style="1"/>
  </cols>
  <sheetData>
    <row r="1" spans="1:14" x14ac:dyDescent="0.4">
      <c r="I1" s="21" t="s">
        <v>13</v>
      </c>
    </row>
    <row r="2" spans="1:14" s="3" customFormat="1" x14ac:dyDescent="0.4">
      <c r="A2" s="2" t="s">
        <v>3</v>
      </c>
      <c r="B2" s="2" t="s">
        <v>0</v>
      </c>
      <c r="C2" s="2" t="s">
        <v>1</v>
      </c>
      <c r="D2" s="2" t="s">
        <v>2</v>
      </c>
      <c r="E2" s="2" t="str">
        <f>"x"&amp;CHAR(178)</f>
        <v>x²</v>
      </c>
      <c r="F2" s="2" t="str">
        <f>"y"&amp;CHAR(178)</f>
        <v>y²</v>
      </c>
    </row>
    <row r="3" spans="1:14" x14ac:dyDescent="0.4">
      <c r="A3" s="4">
        <v>1</v>
      </c>
      <c r="B3" s="13">
        <v>0</v>
      </c>
      <c r="C3" s="13">
        <v>10</v>
      </c>
      <c r="D3" s="4">
        <f>IF(OR(B3="",C3=""),"",B3*C3)</f>
        <v>0</v>
      </c>
      <c r="E3" s="4">
        <f>IF(OR(B3="",C3=""),"",B3*B3)</f>
        <v>0</v>
      </c>
      <c r="F3" s="4">
        <f>IF(OR(B3="",C3=""),"",C3*C3)</f>
        <v>100</v>
      </c>
    </row>
    <row r="4" spans="1:14" x14ac:dyDescent="0.4">
      <c r="A4" s="4">
        <v>2</v>
      </c>
      <c r="B4" s="13">
        <v>1</v>
      </c>
      <c r="C4" s="13">
        <v>5</v>
      </c>
      <c r="D4" s="4">
        <f t="shared" ref="D4:D14" si="0">IF(OR(B4="",C4=""),"",B4*C4)</f>
        <v>5</v>
      </c>
      <c r="E4" s="4">
        <f t="shared" ref="E4:E14" si="1">IF(OR(B4="",C4=""),"",B4*B4)</f>
        <v>1</v>
      </c>
      <c r="F4" s="4">
        <f t="shared" ref="F4:F14" si="2">IF(OR(B4="",C4=""),"",C4*C4)</f>
        <v>25</v>
      </c>
    </row>
    <row r="5" spans="1:14" x14ac:dyDescent="0.4">
      <c r="A5" s="4">
        <v>3</v>
      </c>
      <c r="B5" s="13">
        <v>2</v>
      </c>
      <c r="C5" s="13">
        <v>3</v>
      </c>
      <c r="D5" s="4">
        <f t="shared" si="0"/>
        <v>6</v>
      </c>
      <c r="E5" s="4">
        <f t="shared" si="1"/>
        <v>4</v>
      </c>
      <c r="F5" s="4">
        <f t="shared" si="2"/>
        <v>9</v>
      </c>
      <c r="G5" s="11">
        <f>12-COUNTBLANK(D3:D14)</f>
        <v>7</v>
      </c>
    </row>
    <row r="6" spans="1:14" x14ac:dyDescent="0.4">
      <c r="A6" s="4">
        <v>4</v>
      </c>
      <c r="B6" s="13">
        <v>3</v>
      </c>
      <c r="C6" s="13">
        <v>3</v>
      </c>
      <c r="D6" s="4">
        <f t="shared" si="0"/>
        <v>9</v>
      </c>
      <c r="E6" s="4">
        <f t="shared" si="1"/>
        <v>9</v>
      </c>
      <c r="F6" s="4">
        <f t="shared" si="2"/>
        <v>9</v>
      </c>
    </row>
    <row r="7" spans="1:14" x14ac:dyDescent="0.4">
      <c r="A7" s="4">
        <v>5</v>
      </c>
      <c r="B7" s="13">
        <v>4</v>
      </c>
      <c r="C7" s="13">
        <v>2</v>
      </c>
      <c r="D7" s="4">
        <f t="shared" si="0"/>
        <v>8</v>
      </c>
      <c r="E7" s="4">
        <f t="shared" si="1"/>
        <v>16</v>
      </c>
      <c r="F7" s="4">
        <f t="shared" si="2"/>
        <v>4</v>
      </c>
    </row>
    <row r="8" spans="1:14" x14ac:dyDescent="0.4">
      <c r="A8" s="4">
        <v>6</v>
      </c>
      <c r="B8" s="13">
        <v>0</v>
      </c>
      <c r="C8" s="13">
        <v>8</v>
      </c>
      <c r="D8" s="4">
        <f t="shared" si="0"/>
        <v>0</v>
      </c>
      <c r="E8" s="4">
        <f t="shared" si="1"/>
        <v>0</v>
      </c>
      <c r="F8" s="4">
        <f t="shared" si="2"/>
        <v>64</v>
      </c>
    </row>
    <row r="9" spans="1:14" x14ac:dyDescent="0.4">
      <c r="A9" s="4">
        <v>7</v>
      </c>
      <c r="B9" s="13">
        <v>1</v>
      </c>
      <c r="C9" s="13">
        <v>4</v>
      </c>
      <c r="D9" s="4">
        <f t="shared" si="0"/>
        <v>4</v>
      </c>
      <c r="E9" s="4">
        <f t="shared" si="1"/>
        <v>1</v>
      </c>
      <c r="F9" s="4">
        <f t="shared" si="2"/>
        <v>16</v>
      </c>
    </row>
    <row r="10" spans="1:14" x14ac:dyDescent="0.4">
      <c r="A10" s="4">
        <v>8</v>
      </c>
      <c r="B10" s="13"/>
      <c r="C10" s="20"/>
      <c r="D10" s="4" t="str">
        <f t="shared" si="0"/>
        <v/>
      </c>
      <c r="E10" s="4" t="str">
        <f t="shared" si="1"/>
        <v/>
      </c>
      <c r="F10" s="4" t="str">
        <f t="shared" si="2"/>
        <v/>
      </c>
    </row>
    <row r="11" spans="1:14" x14ac:dyDescent="0.4">
      <c r="A11" s="4">
        <v>9</v>
      </c>
      <c r="B11" s="13"/>
      <c r="C11" s="13"/>
      <c r="D11" s="4" t="str">
        <f t="shared" si="0"/>
        <v/>
      </c>
      <c r="E11" s="4" t="str">
        <f t="shared" si="1"/>
        <v/>
      </c>
      <c r="F11" s="4" t="str">
        <f t="shared" si="2"/>
        <v/>
      </c>
    </row>
    <row r="12" spans="1:14" x14ac:dyDescent="0.4">
      <c r="A12" s="4">
        <v>10</v>
      </c>
      <c r="B12" s="13"/>
      <c r="C12" s="13"/>
      <c r="D12" s="4" t="str">
        <f t="shared" si="0"/>
        <v/>
      </c>
      <c r="E12" s="4" t="str">
        <f t="shared" si="1"/>
        <v/>
      </c>
      <c r="F12" s="4" t="str">
        <f t="shared" si="2"/>
        <v/>
      </c>
    </row>
    <row r="13" spans="1:14" x14ac:dyDescent="0.4">
      <c r="A13" s="4">
        <v>11</v>
      </c>
      <c r="B13" s="13"/>
      <c r="C13" s="13"/>
      <c r="D13" s="4" t="str">
        <f t="shared" si="0"/>
        <v/>
      </c>
      <c r="E13" s="4" t="str">
        <f t="shared" si="1"/>
        <v/>
      </c>
      <c r="F13" s="4" t="str">
        <f t="shared" si="2"/>
        <v/>
      </c>
      <c r="I13" s="17" t="s">
        <v>11</v>
      </c>
    </row>
    <row r="14" spans="1:14" x14ac:dyDescent="0.4">
      <c r="A14" s="4">
        <v>12</v>
      </c>
      <c r="B14" s="13"/>
      <c r="C14" s="13"/>
      <c r="D14" s="4" t="str">
        <f t="shared" si="0"/>
        <v/>
      </c>
      <c r="E14" s="4" t="str">
        <f t="shared" si="1"/>
        <v/>
      </c>
      <c r="F14" s="4" t="str">
        <f t="shared" si="2"/>
        <v/>
      </c>
      <c r="H14" s="10" t="s">
        <v>9</v>
      </c>
      <c r="I14" s="14" t="s">
        <v>10</v>
      </c>
      <c r="J14" s="15">
        <v>0</v>
      </c>
      <c r="K14" s="16" t="str">
        <f>"y = "&amp;ROUND(J14*$O$17+$Q$22,1)</f>
        <v>y = 7.6</v>
      </c>
    </row>
    <row r="15" spans="1:14" x14ac:dyDescent="0.4">
      <c r="A15" s="5"/>
      <c r="B15" s="12">
        <f>SUM(B3:B14)</f>
        <v>11</v>
      </c>
      <c r="C15" s="12">
        <f>SUM(C3:C14)</f>
        <v>35</v>
      </c>
      <c r="D15" s="12">
        <f>SUM(D3:D14)</f>
        <v>32</v>
      </c>
      <c r="E15" s="12">
        <f>SUM(E3:E14)</f>
        <v>31</v>
      </c>
      <c r="F15" s="12">
        <f>SUM(F3:F14)</f>
        <v>227</v>
      </c>
      <c r="H15" s="10"/>
      <c r="I15" s="14" t="s">
        <v>10</v>
      </c>
      <c r="J15" s="15">
        <f>ROUND(B15/G5,2)</f>
        <v>1.57</v>
      </c>
      <c r="K15" s="16" t="str">
        <f>" y = " &amp;ROUND(J15*$O$17+$Q$22,1)</f>
        <v xml:space="preserve"> y = 5</v>
      </c>
      <c r="N15" s="18"/>
    </row>
    <row r="16" spans="1:14" ht="15" thickBot="1" x14ac:dyDescent="0.45">
      <c r="K16" s="19" t="s">
        <v>12</v>
      </c>
    </row>
    <row r="17" spans="2:17" s="6" customFormat="1" ht="28.3" customHeight="1" thickBot="1" x14ac:dyDescent="0.5">
      <c r="B17" s="24" t="s">
        <v>8</v>
      </c>
      <c r="C17" s="28" t="str">
        <f>G5&amp;"("&amp;D15&amp;")-("&amp;B15&amp;")("&amp;C15&amp;")"</f>
        <v>7(32)-(11)(35)</v>
      </c>
      <c r="D17" s="28"/>
      <c r="E17" s="28"/>
      <c r="F17" s="28"/>
      <c r="H17" s="24" t="s">
        <v>4</v>
      </c>
      <c r="I17" s="22" t="str">
        <f>G5&amp;"("&amp;D15&amp;")-("&amp;B15&amp;")("&amp;C15&amp;")"</f>
        <v>7(32)-(11)(35)</v>
      </c>
      <c r="J17" s="22"/>
      <c r="K17" s="22"/>
      <c r="L17" s="25" t="s">
        <v>6</v>
      </c>
      <c r="M17" s="7">
        <f>G5*D15-B15*C15</f>
        <v>-161</v>
      </c>
      <c r="N17" s="25" t="s">
        <v>6</v>
      </c>
      <c r="O17" s="31">
        <f>M17/M18</f>
        <v>-1.6770833333333333</v>
      </c>
    </row>
    <row r="18" spans="2:17" s="6" customFormat="1" ht="16.3" thickBot="1" x14ac:dyDescent="0.5">
      <c r="B18" s="24"/>
      <c r="C18" s="29" t="str">
        <f>"["&amp;G5&amp;"("&amp;E15&amp;")-("&amp;B15&amp;")"&amp;CHAR(178)&amp;"]["&amp;G5&amp;"("&amp;F15&amp;")-("&amp;C15&amp;")"&amp;CHAR(178)&amp;"]"</f>
        <v>[7(31)-(11)²][7(227)-(35)²]</v>
      </c>
      <c r="D18" s="29"/>
      <c r="E18" s="29"/>
      <c r="F18" s="29"/>
      <c r="H18" s="24"/>
      <c r="I18" s="23" t="str">
        <f>G5&amp;"("&amp;E15&amp;")-("&amp;B15&amp;")"&amp;CHAR(178)</f>
        <v>7(31)-(11)²</v>
      </c>
      <c r="J18" s="23"/>
      <c r="K18" s="23"/>
      <c r="L18" s="25"/>
      <c r="M18" s="8">
        <f>G5*E15-POWER(B15,2)</f>
        <v>96</v>
      </c>
      <c r="N18" s="25"/>
      <c r="O18" s="32"/>
    </row>
    <row r="19" spans="2:17" s="6" customFormat="1" ht="15.9" x14ac:dyDescent="0.45">
      <c r="C19" s="30"/>
      <c r="D19" s="30"/>
      <c r="E19" s="30"/>
      <c r="F19" s="30"/>
    </row>
    <row r="20" spans="2:17" s="6" customFormat="1" ht="15.9" x14ac:dyDescent="0.45"/>
    <row r="21" spans="2:17" s="6" customFormat="1" ht="16.3" thickBot="1" x14ac:dyDescent="0.5">
      <c r="B21" s="24" t="str">
        <f>"="</f>
        <v>=</v>
      </c>
      <c r="C21" s="28">
        <f>M17</f>
        <v>-161</v>
      </c>
      <c r="D21" s="28"/>
      <c r="E21" s="28"/>
    </row>
    <row r="22" spans="2:17" s="6" customFormat="1" ht="16.3" thickBot="1" x14ac:dyDescent="0.5">
      <c r="B22" s="24"/>
      <c r="C22" s="29" t="str">
        <f>"  (  "&amp;M18&amp;"  )   (  "&amp;(G5*F15-POWER(C15,2))&amp;"  )  "</f>
        <v xml:space="preserve">  (  96  )   (  364  )  </v>
      </c>
      <c r="D22" s="29"/>
      <c r="E22" s="29"/>
      <c r="H22" s="24" t="s">
        <v>5</v>
      </c>
      <c r="I22" s="22" t="str">
        <f>C15&amp;IF(O17&gt;=0,"-","")&amp;ROUND(O17,4)&amp;"("&amp;B15&amp;")"</f>
        <v>35-1.6771(11)</v>
      </c>
      <c r="J22" s="22"/>
      <c r="K22" s="22"/>
      <c r="L22" s="25" t="s">
        <v>6</v>
      </c>
      <c r="M22" s="22">
        <f>ROUND(C15-O17*B15,4)</f>
        <v>53.447899999999997</v>
      </c>
      <c r="N22" s="22"/>
      <c r="O22" s="22"/>
      <c r="P22" s="25" t="s">
        <v>6</v>
      </c>
      <c r="Q22" s="26">
        <f>ROUND(M22/M23,4)</f>
        <v>7.6353999999999997</v>
      </c>
    </row>
    <row r="23" spans="2:17" s="6" customFormat="1" ht="15.9" x14ac:dyDescent="0.45">
      <c r="C23" s="30"/>
      <c r="D23" s="30"/>
      <c r="E23" s="30"/>
      <c r="H23" s="24"/>
      <c r="I23" s="23">
        <f>G5</f>
        <v>7</v>
      </c>
      <c r="J23" s="23"/>
      <c r="K23" s="23"/>
      <c r="L23" s="25"/>
      <c r="M23" s="23">
        <f>G5</f>
        <v>7</v>
      </c>
      <c r="N23" s="23"/>
      <c r="O23" s="23"/>
      <c r="P23" s="25"/>
      <c r="Q23" s="26"/>
    </row>
    <row r="24" spans="2:17" ht="20.6" x14ac:dyDescent="0.55000000000000004">
      <c r="I24" s="9" t="s">
        <v>7</v>
      </c>
    </row>
    <row r="25" spans="2:17" ht="16.3" thickBot="1" x14ac:dyDescent="0.5">
      <c r="B25" s="24" t="str">
        <f>"="</f>
        <v>=</v>
      </c>
      <c r="C25" s="28">
        <f>C21</f>
        <v>-161</v>
      </c>
      <c r="D25" s="28"/>
      <c r="E25" s="28"/>
    </row>
    <row r="26" spans="2:17" x14ac:dyDescent="0.4">
      <c r="B26" s="24"/>
      <c r="C26" s="33">
        <f>M18*(G5*F15-POWER(C15,2))</f>
        <v>34944</v>
      </c>
      <c r="D26" s="33"/>
      <c r="E26" s="33"/>
      <c r="I26" s="27" t="str">
        <f>"y = "&amp;ROUND(O17,4)&amp;" x "&amp;IF(Q22&gt;=0,"+ "," ")&amp;ROUND(Q22,4)</f>
        <v>y = -1.6771 x + 7.6354</v>
      </c>
      <c r="J26" s="27"/>
      <c r="K26" s="27"/>
      <c r="L26" s="27"/>
      <c r="M26" s="27"/>
    </row>
    <row r="27" spans="2:17" x14ac:dyDescent="0.4">
      <c r="C27" s="34"/>
      <c r="D27" s="34"/>
      <c r="E27" s="34"/>
      <c r="I27" s="27"/>
      <c r="J27" s="27"/>
      <c r="K27" s="27"/>
      <c r="L27" s="27"/>
      <c r="M27" s="27"/>
    </row>
    <row r="29" spans="2:17" x14ac:dyDescent="0.4">
      <c r="B29" s="24" t="str">
        <f>"="</f>
        <v>=</v>
      </c>
      <c r="C29" s="35">
        <f>ROUND(C25/POWER(C26,0.5),8)</f>
        <v>-0.86127049</v>
      </c>
    </row>
    <row r="30" spans="2:17" x14ac:dyDescent="0.4">
      <c r="B30" s="24"/>
      <c r="C30" s="35"/>
    </row>
  </sheetData>
  <sheetProtection algorithmName="SHA-512" hashValue="P6plicGYK9t7QCEc+z4iwmtdkB1RF51B4GBVKiUwmiVk3RJJVENdv8aysIoWn9fpQiNjKPH7FqpIbHlQLT6Kxg==" saltValue="kiJYa9vOXSiFf7K5oznYzQ==" spinCount="100000" sheet="1" objects="1" scenarios="1" selectLockedCells="1"/>
  <protectedRanges>
    <protectedRange algorithmName="SHA-512" hashValue="uTg0A3ltz/S56kDy6pRc5twF2fwVRdyncRp6E0CstUS1TUiuffUypDjbEs+BTjj/XnEISOovdcBZm/k4XufpZQ==" saltValue="K17islTTg6qKKAMTOtmeuQ==" spinCount="100000" sqref="B3:C14" name="Rango1"/>
  </protectedRanges>
  <mergeCells count="26">
    <mergeCell ref="B25:B26"/>
    <mergeCell ref="C25:E25"/>
    <mergeCell ref="C26:E27"/>
    <mergeCell ref="B29:B30"/>
    <mergeCell ref="C29:C30"/>
    <mergeCell ref="P22:P23"/>
    <mergeCell ref="Q22:Q23"/>
    <mergeCell ref="I26:M27"/>
    <mergeCell ref="B17:B18"/>
    <mergeCell ref="C17:F17"/>
    <mergeCell ref="C18:F19"/>
    <mergeCell ref="B21:B22"/>
    <mergeCell ref="C21:E21"/>
    <mergeCell ref="C22:E23"/>
    <mergeCell ref="O17:O18"/>
    <mergeCell ref="I22:K22"/>
    <mergeCell ref="I23:K23"/>
    <mergeCell ref="L22:L23"/>
    <mergeCell ref="M23:O23"/>
    <mergeCell ref="M22:O22"/>
    <mergeCell ref="H17:H18"/>
    <mergeCell ref="I17:K17"/>
    <mergeCell ref="I18:K18"/>
    <mergeCell ref="H22:H23"/>
    <mergeCell ref="L17:L18"/>
    <mergeCell ref="N17:N18"/>
  </mergeCells>
  <dataValidations count="1">
    <dataValidation type="decimal" allowBlank="1" showInputMessage="1" showErrorMessage="1" sqref="B3:C14" xr:uid="{9740D2FE-D59C-4709-988D-A3972E87872B}">
      <formula1>-100</formula1>
      <formula2>100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RegresiónLineal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Rivera</dc:creator>
  <cp:lastModifiedBy>Héctor Rivera</cp:lastModifiedBy>
  <dcterms:created xsi:type="dcterms:W3CDTF">2021-10-25T23:28:26Z</dcterms:created>
  <dcterms:modified xsi:type="dcterms:W3CDTF">2021-10-28T04:25:58Z</dcterms:modified>
</cp:coreProperties>
</file>